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30" tabRatio="776"/>
  </bookViews>
  <sheets>
    <sheet name="economic analysis IUI v IVF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17" i="4"/>
  <c r="C17" i="4"/>
  <c r="F11" i="4"/>
  <c r="C11" i="4"/>
  <c r="C9" i="4"/>
  <c r="F23" i="4" l="1"/>
  <c r="C13" i="4"/>
  <c r="C21" i="4" s="1"/>
  <c r="C23" i="4"/>
  <c r="C19" i="4"/>
  <c r="F13" i="4"/>
  <c r="F21" i="4" s="1"/>
  <c r="F19" i="4"/>
</calcChain>
</file>

<file path=xl/sharedStrings.xml><?xml version="1.0" encoding="utf-8"?>
<sst xmlns="http://schemas.openxmlformats.org/spreadsheetml/2006/main" count="24" uniqueCount="20">
  <si>
    <t xml:space="preserve">IUI </t>
  </si>
  <si>
    <t>IVF</t>
  </si>
  <si>
    <t>pregnancies</t>
  </si>
  <si>
    <t xml:space="preserve">No of cycles </t>
  </si>
  <si>
    <t>Live births</t>
  </si>
  <si>
    <t>Cost of cycle (approx)</t>
  </si>
  <si>
    <t>GBP</t>
  </si>
  <si>
    <t>Failed cycles</t>
  </si>
  <si>
    <t>Total cost of cycles</t>
  </si>
  <si>
    <t>Cost of live births</t>
  </si>
  <si>
    <t xml:space="preserve">Cost of failed cycles </t>
  </si>
  <si>
    <t>Cost per live birth</t>
  </si>
  <si>
    <t>%</t>
  </si>
  <si>
    <t>Pregnancy rate</t>
  </si>
  <si>
    <t>Live birth rate</t>
  </si>
  <si>
    <t>ENTER QUOTED LOCAL COST</t>
  </si>
  <si>
    <t xml:space="preserve">BIRTH RATES </t>
  </si>
  <si>
    <t>Quoted by NUH Life for females</t>
  </si>
  <si>
    <t>ENTER YOUR QUOTED LIVE</t>
  </si>
  <si>
    <t>under 35 years of age with unexplained infertility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</si>
</sst>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2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2" borderId="5" xfId="0" applyFont="1" applyFill="1" applyBorder="1"/>
    <xf numFmtId="0" fontId="2" fillId="2" borderId="0" xfId="0" applyFont="1" applyFill="1" applyBorder="1"/>
    <xf numFmtId="0" fontId="1" fillId="0" borderId="5" xfId="0" applyFont="1" applyBorder="1" applyAlignment="1">
      <alignment wrapText="1"/>
    </xf>
    <xf numFmtId="0" fontId="1" fillId="2" borderId="0" xfId="0" applyFont="1" applyFill="1" applyBorder="1"/>
    <xf numFmtId="164" fontId="1" fillId="0" borderId="0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6" zoomScaleNormal="86" workbookViewId="0"/>
  </sheetViews>
  <sheetFormatPr defaultRowHeight="18.75" x14ac:dyDescent="0.3"/>
  <cols>
    <col min="1" max="1" width="36.7109375" style="1" customWidth="1"/>
    <col min="2" max="2" width="28.140625" style="1" customWidth="1"/>
    <col min="3" max="3" width="19" style="1" customWidth="1"/>
    <col min="4" max="5" width="9.140625" style="1"/>
    <col min="6" max="6" width="22.7109375" style="1" customWidth="1"/>
    <col min="7" max="16384" width="9.140625" style="1"/>
  </cols>
  <sheetData>
    <row r="1" spans="1:7" x14ac:dyDescent="0.3">
      <c r="A1" s="3"/>
      <c r="B1" s="4"/>
      <c r="C1" s="5" t="s">
        <v>0</v>
      </c>
      <c r="D1" s="6"/>
      <c r="E1" s="6"/>
      <c r="F1" s="5" t="s">
        <v>1</v>
      </c>
      <c r="G1" s="7"/>
    </row>
    <row r="2" spans="1:7" x14ac:dyDescent="0.3">
      <c r="A2" s="8"/>
      <c r="B2" s="9"/>
      <c r="C2" s="9"/>
      <c r="D2" s="9"/>
      <c r="E2" s="9"/>
      <c r="F2" s="9"/>
      <c r="G2" s="10"/>
    </row>
    <row r="3" spans="1:7" x14ac:dyDescent="0.3">
      <c r="A3" s="11" t="s">
        <v>18</v>
      </c>
      <c r="B3" s="12" t="s">
        <v>13</v>
      </c>
      <c r="C3" s="12">
        <v>18</v>
      </c>
      <c r="D3" s="12" t="s">
        <v>12</v>
      </c>
      <c r="E3" s="12"/>
      <c r="F3" s="12">
        <v>40</v>
      </c>
      <c r="G3" s="10" t="s">
        <v>12</v>
      </c>
    </row>
    <row r="4" spans="1:7" x14ac:dyDescent="0.3">
      <c r="A4" s="11" t="s">
        <v>16</v>
      </c>
      <c r="B4" s="12" t="s">
        <v>14</v>
      </c>
      <c r="C4" s="12">
        <v>14</v>
      </c>
      <c r="D4" s="12" t="s">
        <v>12</v>
      </c>
      <c r="E4" s="12"/>
      <c r="F4" s="12">
        <v>35</v>
      </c>
      <c r="G4" s="10" t="s">
        <v>12</v>
      </c>
    </row>
    <row r="5" spans="1:7" x14ac:dyDescent="0.3">
      <c r="A5" s="8"/>
      <c r="B5" s="9"/>
      <c r="C5" s="9"/>
      <c r="D5" s="9"/>
      <c r="E5" s="9"/>
      <c r="F5" s="9"/>
      <c r="G5" s="10"/>
    </row>
    <row r="6" spans="1:7" ht="37.5" x14ac:dyDescent="0.3">
      <c r="A6" s="13" t="s">
        <v>17</v>
      </c>
      <c r="B6" s="9"/>
      <c r="C6" s="9"/>
      <c r="D6" s="9"/>
      <c r="E6" s="9"/>
      <c r="F6" s="9"/>
      <c r="G6" s="10"/>
    </row>
    <row r="7" spans="1:7" ht="37.5" x14ac:dyDescent="0.3">
      <c r="A7" s="13" t="s">
        <v>19</v>
      </c>
      <c r="B7" s="9" t="s">
        <v>3</v>
      </c>
      <c r="C7" s="9">
        <v>1000</v>
      </c>
      <c r="D7" s="9"/>
      <c r="E7" s="9"/>
      <c r="F7" s="9">
        <v>1000</v>
      </c>
      <c r="G7" s="10"/>
    </row>
    <row r="8" spans="1:7" x14ac:dyDescent="0.3">
      <c r="A8" s="8"/>
      <c r="B8" s="9"/>
      <c r="C8" s="9"/>
      <c r="D8" s="9"/>
      <c r="E8" s="9"/>
      <c r="F8" s="9"/>
      <c r="G8" s="10"/>
    </row>
    <row r="9" spans="1:7" x14ac:dyDescent="0.3">
      <c r="A9" s="8"/>
      <c r="B9" s="9" t="s">
        <v>2</v>
      </c>
      <c r="C9" s="9">
        <f>C3*10</f>
        <v>180</v>
      </c>
      <c r="D9" s="9"/>
      <c r="E9" s="9"/>
      <c r="F9" s="9">
        <f>F3*10</f>
        <v>400</v>
      </c>
      <c r="G9" s="10"/>
    </row>
    <row r="10" spans="1:7" x14ac:dyDescent="0.3">
      <c r="A10" s="8"/>
      <c r="B10" s="9"/>
      <c r="C10" s="9"/>
      <c r="D10" s="9"/>
      <c r="E10" s="9"/>
      <c r="F10" s="9"/>
      <c r="G10" s="10"/>
    </row>
    <row r="11" spans="1:7" x14ac:dyDescent="0.3">
      <c r="A11" s="8"/>
      <c r="B11" s="9" t="s">
        <v>4</v>
      </c>
      <c r="C11" s="9">
        <f>C4*10</f>
        <v>140</v>
      </c>
      <c r="D11" s="9"/>
      <c r="E11" s="9"/>
      <c r="F11" s="9">
        <f>F4*10</f>
        <v>350</v>
      </c>
      <c r="G11" s="10"/>
    </row>
    <row r="12" spans="1:7" x14ac:dyDescent="0.3">
      <c r="A12" s="8"/>
      <c r="B12" s="9"/>
      <c r="C12" s="9"/>
      <c r="D12" s="9"/>
      <c r="E12" s="9"/>
      <c r="F12" s="9"/>
      <c r="G12" s="10"/>
    </row>
    <row r="13" spans="1:7" x14ac:dyDescent="0.3">
      <c r="A13" s="8"/>
      <c r="B13" s="9" t="s">
        <v>7</v>
      </c>
      <c r="C13" s="9">
        <f>C7-C11</f>
        <v>860</v>
      </c>
      <c r="D13" s="9"/>
      <c r="E13" s="9"/>
      <c r="F13" s="9">
        <f>C7-F11</f>
        <v>650</v>
      </c>
      <c r="G13" s="10"/>
    </row>
    <row r="14" spans="1:7" x14ac:dyDescent="0.3">
      <c r="A14" s="8"/>
      <c r="B14" s="9"/>
      <c r="C14" s="9"/>
      <c r="D14" s="9"/>
      <c r="E14" s="9"/>
      <c r="F14" s="9"/>
      <c r="G14" s="10"/>
    </row>
    <row r="15" spans="1:7" x14ac:dyDescent="0.3">
      <c r="A15" s="11" t="s">
        <v>15</v>
      </c>
      <c r="B15" s="14" t="s">
        <v>5</v>
      </c>
      <c r="C15" s="2">
        <v>1000</v>
      </c>
      <c r="D15" s="14" t="s">
        <v>6</v>
      </c>
      <c r="E15" s="14"/>
      <c r="F15" s="2">
        <v>4000</v>
      </c>
      <c r="G15" s="10" t="s">
        <v>6</v>
      </c>
    </row>
    <row r="16" spans="1:7" x14ac:dyDescent="0.3">
      <c r="A16" s="8"/>
      <c r="B16" s="9"/>
      <c r="C16" s="15"/>
      <c r="D16" s="9"/>
      <c r="E16" s="9"/>
      <c r="F16" s="15"/>
      <c r="G16" s="10"/>
    </row>
    <row r="17" spans="1:7" x14ac:dyDescent="0.3">
      <c r="A17" s="8"/>
      <c r="B17" s="9" t="s">
        <v>8</v>
      </c>
      <c r="C17" s="15">
        <f>C7*C15</f>
        <v>1000000</v>
      </c>
      <c r="D17" s="9"/>
      <c r="E17" s="9"/>
      <c r="F17" s="15">
        <f>C7*F15</f>
        <v>4000000</v>
      </c>
      <c r="G17" s="10"/>
    </row>
    <row r="18" spans="1:7" x14ac:dyDescent="0.3">
      <c r="A18" s="8"/>
      <c r="B18" s="9"/>
      <c r="C18" s="9"/>
      <c r="D18" s="9"/>
      <c r="E18" s="9"/>
      <c r="F18" s="9"/>
      <c r="G18" s="10"/>
    </row>
    <row r="19" spans="1:7" x14ac:dyDescent="0.3">
      <c r="A19" s="8"/>
      <c r="B19" s="9" t="s">
        <v>9</v>
      </c>
      <c r="C19" s="15">
        <f>C11*C15</f>
        <v>140000</v>
      </c>
      <c r="D19" s="9"/>
      <c r="E19" s="9"/>
      <c r="F19" s="15">
        <f>F15*F11</f>
        <v>1400000</v>
      </c>
      <c r="G19" s="10"/>
    </row>
    <row r="20" spans="1:7" x14ac:dyDescent="0.3">
      <c r="A20" s="8"/>
      <c r="B20" s="9"/>
      <c r="C20" s="9"/>
      <c r="D20" s="9"/>
      <c r="E20" s="9"/>
      <c r="F20" s="9"/>
      <c r="G20" s="10"/>
    </row>
    <row r="21" spans="1:7" x14ac:dyDescent="0.3">
      <c r="A21" s="8"/>
      <c r="B21" s="9" t="s">
        <v>10</v>
      </c>
      <c r="C21" s="15">
        <f>C13*C15</f>
        <v>860000</v>
      </c>
      <c r="D21" s="9"/>
      <c r="E21" s="9"/>
      <c r="F21" s="15">
        <f>F15*F13</f>
        <v>2600000</v>
      </c>
      <c r="G21" s="10"/>
    </row>
    <row r="22" spans="1:7" x14ac:dyDescent="0.3">
      <c r="A22" s="8"/>
      <c r="B22" s="9"/>
      <c r="C22" s="9"/>
      <c r="D22" s="9"/>
      <c r="E22" s="9"/>
      <c r="F22" s="9"/>
      <c r="G22" s="10"/>
    </row>
    <row r="23" spans="1:7" x14ac:dyDescent="0.3">
      <c r="A23" s="8"/>
      <c r="B23" s="9" t="s">
        <v>11</v>
      </c>
      <c r="C23" s="15">
        <f>C17/C11</f>
        <v>7142.8571428571431</v>
      </c>
      <c r="D23" s="9"/>
      <c r="E23" s="9"/>
      <c r="F23" s="15">
        <f>F17/F11</f>
        <v>11428.571428571429</v>
      </c>
      <c r="G23" s="10"/>
    </row>
    <row r="24" spans="1:7" x14ac:dyDescent="0.3">
      <c r="A24" s="16"/>
      <c r="B24" s="17"/>
      <c r="C24" s="17"/>
      <c r="D24" s="17"/>
      <c r="E24" s="17"/>
      <c r="F24" s="17"/>
      <c r="G24" s="18"/>
    </row>
  </sheetData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 analysis IUI v IVF</vt:lpstr>
    </vt:vector>
  </TitlesOfParts>
  <Company>University of Nottingham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Torre</dc:creator>
  <cp:lastModifiedBy>Tomlinson Mathew (Fertility - RH)</cp:lastModifiedBy>
  <dcterms:created xsi:type="dcterms:W3CDTF">2020-09-27T10:15:42Z</dcterms:created>
  <dcterms:modified xsi:type="dcterms:W3CDTF">2021-07-22T14:36:03Z</dcterms:modified>
</cp:coreProperties>
</file>